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Balance" sheetId="1" r:id="rId1"/>
    <sheet name="EERR" sheetId="2" r:id="rId2"/>
  </sheets>
  <externalReferences>
    <externalReference r:id="rId5"/>
  </externalReferences>
  <definedNames>
    <definedName name="_xlnm.Print_Area" localSheetId="0">'Balance'!$A$1:$D$40</definedName>
  </definedNames>
  <calcPr fullCalcOnLoad="1"/>
</workbook>
</file>

<file path=xl/sharedStrings.xml><?xml version="1.0" encoding="utf-8"?>
<sst xmlns="http://schemas.openxmlformats.org/spreadsheetml/2006/main" count="136" uniqueCount="81">
  <si>
    <t>Area de Negocio: Todas</t>
  </si>
  <si>
    <t>Centro de Costo: Todos</t>
  </si>
  <si>
    <t xml:space="preserve">ACTIVOS                                 </t>
  </si>
  <si>
    <t xml:space="preserve">PASIVOS                                 </t>
  </si>
  <si>
    <t xml:space="preserve">     ACTIVOS CIRCULANTES                     </t>
  </si>
  <si>
    <t xml:space="preserve">     PASIVOS CIRCULANTES                     </t>
  </si>
  <si>
    <t xml:space="preserve">          Disponibles                             </t>
  </si>
  <si>
    <t xml:space="preserve">          Impuestos por Pagar                     </t>
  </si>
  <si>
    <t xml:space="preserve">                    1-01-001-001 Caja Chica                 </t>
  </si>
  <si>
    <t xml:space="preserve">                    2-01-006-002 Retencion 10% Honorarios   </t>
  </si>
  <si>
    <t xml:space="preserve">                    1-01-002-001 Cta Cte Banco Bice         </t>
  </si>
  <si>
    <t xml:space="preserve">                    2-01-006-003 Impuestos Unico Sueldos    </t>
  </si>
  <si>
    <t xml:space="preserve">                                             </t>
  </si>
  <si>
    <t xml:space="preserve">---------------------------------------- </t>
  </si>
  <si>
    <t xml:space="preserve">          Retenciones Previsionales               </t>
  </si>
  <si>
    <t xml:space="preserve">     TOTAL ACTIVOS CIRCULANTES               </t>
  </si>
  <si>
    <t xml:space="preserve">                    2-01-007-001 A.F.P. Por Pagar           </t>
  </si>
  <si>
    <t xml:space="preserve">                    2-01-007-002 Isapres por Pagar          </t>
  </si>
  <si>
    <t xml:space="preserve">     ACTIVOS FIJOS                           </t>
  </si>
  <si>
    <t xml:space="preserve">          Muebles y Equipos de Oficina            </t>
  </si>
  <si>
    <t xml:space="preserve">     TOTAL PASIVOS CIRCULANTES               </t>
  </si>
  <si>
    <t xml:space="preserve">                    1-02-001-001 Muebles y Utiles           </t>
  </si>
  <si>
    <t xml:space="preserve">     PASIVOS LARGO PLAZO                     </t>
  </si>
  <si>
    <t xml:space="preserve">     TOTAL ACTIVOS FIJOS                     </t>
  </si>
  <si>
    <t xml:space="preserve">     TOTAL PASIVOS LARGO PLAZO               </t>
  </si>
  <si>
    <t xml:space="preserve">     OTROS ACTIVOS                           </t>
  </si>
  <si>
    <t xml:space="preserve">     INTERES MINORITARIO                     </t>
  </si>
  <si>
    <t xml:space="preserve">     TOTAL OTROS ACTIVOS                     </t>
  </si>
  <si>
    <t xml:space="preserve">     TOTAL INTERES MINORITARIO               </t>
  </si>
  <si>
    <t xml:space="preserve">                                        </t>
  </si>
  <si>
    <t xml:space="preserve">TOTAL ACTIVOS                           </t>
  </si>
  <si>
    <t xml:space="preserve">     PATRIMONIO                              </t>
  </si>
  <si>
    <t xml:space="preserve">          Capital                                 </t>
  </si>
  <si>
    <t xml:space="preserve">                    3-01-001-001 Capital Social             </t>
  </si>
  <si>
    <t xml:space="preserve">          Resultados Acumulados                   </t>
  </si>
  <si>
    <t xml:space="preserve">                    3-01-003-002 Superavit Años Anteriores  </t>
  </si>
  <si>
    <t xml:space="preserve">     TOTAL PATRIMONIO                        </t>
  </si>
  <si>
    <t xml:space="preserve">TOTAL PASIVOS                           </t>
  </si>
  <si>
    <t>Estado de Resultados Tributario</t>
  </si>
  <si>
    <t xml:space="preserve">INGRESO DE EXPLOTACION                  </t>
  </si>
  <si>
    <t xml:space="preserve">          Ingresos de la Explotacion              </t>
  </si>
  <si>
    <t xml:space="preserve">                    5-01-001-001 Aportes Recibidos          </t>
  </si>
  <si>
    <t xml:space="preserve">TOTAL INGRESO DE EXPLOTACION            </t>
  </si>
  <si>
    <t xml:space="preserve">COSTOS DE EXPLOTACION                   </t>
  </si>
  <si>
    <t xml:space="preserve">          Costo de la Explotacion                 </t>
  </si>
  <si>
    <t xml:space="preserve">                    4-01-001-002 Honorarios                 </t>
  </si>
  <si>
    <t xml:space="preserve">TOTAL COSTOS DE EXPLOTACION             </t>
  </si>
  <si>
    <t xml:space="preserve">     MARGEN DE EXPLOTACION              </t>
  </si>
  <si>
    <t xml:space="preserve">GASTOS DE ADMINISTRACION Y VENTAS       </t>
  </si>
  <si>
    <t xml:space="preserve">          Gastos de Administracion y Ventas       </t>
  </si>
  <si>
    <t xml:space="preserve">                    4-01-002-004 Movilizacion y Traslados   </t>
  </si>
  <si>
    <t xml:space="preserve">                    4-01-002-005 Cuotas Sociales            </t>
  </si>
  <si>
    <t xml:space="preserve">                    4-01-002-006 Comunicaciones             </t>
  </si>
  <si>
    <t xml:space="preserve">                    4-01-002-008 Gastos Generales           </t>
  </si>
  <si>
    <t xml:space="preserve">                    4-01-002-010 Publicidad                 </t>
  </si>
  <si>
    <t xml:space="preserve">                    4-01-002-012 Colaciones y Estadias      </t>
  </si>
  <si>
    <t xml:space="preserve">TOTAL GASTOS DE ADMINISTRACION Y VENTAS </t>
  </si>
  <si>
    <t xml:space="preserve">     RESULTADO OPERACIONAL              </t>
  </si>
  <si>
    <t xml:space="preserve">INGRESOS NO OPERACIONALES               </t>
  </si>
  <si>
    <t xml:space="preserve">TOTAL INGRESOS NO OPERACIONALES         </t>
  </si>
  <si>
    <t xml:space="preserve">GASTOS NO OPERACIONALES                 </t>
  </si>
  <si>
    <t xml:space="preserve">          Gastos Financieros                      </t>
  </si>
  <si>
    <t xml:space="preserve">                    4-02-001-002 Comisiones e Imptos Bancari</t>
  </si>
  <si>
    <t xml:space="preserve">TOTAL GASTOS NO OPERACIONALES           </t>
  </si>
  <si>
    <t xml:space="preserve">     RESULTADO NO OPERACIONAL           </t>
  </si>
  <si>
    <t>Empresa: Fundacion Educacional Maria Jose Reyes Moore</t>
  </si>
  <si>
    <t>Norma: Tributaria</t>
  </si>
  <si>
    <t>Moneda: Peso Chileno</t>
  </si>
  <si>
    <t>Balance Clasificado S.V.S. Tributario</t>
  </si>
  <si>
    <t>Mes/Año: A Diciembre/2021</t>
  </si>
  <si>
    <t xml:space="preserve">============================== </t>
  </si>
  <si>
    <t xml:space="preserve">          Proveedores                             </t>
  </si>
  <si>
    <t xml:space="preserve">                    2-01-001-001 Proveedores Nacionales     </t>
  </si>
  <si>
    <t xml:space="preserve">          Remuneraciones por Pagar                </t>
  </si>
  <si>
    <t xml:space="preserve">                    2-01-005-001 Sueldos por Pagar          </t>
  </si>
  <si>
    <t xml:space="preserve">                    2-01-005-002 Honorarios por Pagar       </t>
  </si>
  <si>
    <t xml:space="preserve">          Otros Deudores                          </t>
  </si>
  <si>
    <t xml:space="preserve">                    1-01-008-001 Anticipo Proveedores       </t>
  </si>
  <si>
    <t xml:space="preserve">                    4-01-002-003 Suministro de Oficina      </t>
  </si>
  <si>
    <t xml:space="preserve">               SUPERAVIT (PERDIDA) DEL EJERCICIO   </t>
  </si>
  <si>
    <t xml:space="preserve">     SUPERAVIT (PERDIDA) DEL EJERCICIO 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</si>
</sst>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0" fontId="3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ioreyes\Downloads\Clasificado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EERR"/>
    </sheetNames>
    <sheetDataSet>
      <sheetData sheetId="1">
        <row r="21">
          <cell r="C21">
            <v>1194828</v>
          </cell>
        </row>
        <row r="29">
          <cell r="C29">
            <v>220173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9">
      <selection activeCell="A33" sqref="A33"/>
    </sheetView>
  </sheetViews>
  <sheetFormatPr defaultColWidth="11.421875" defaultRowHeight="15"/>
  <cols>
    <col min="1" max="1" width="38.00390625" style="0" customWidth="1"/>
    <col min="2" max="2" width="27.28125" style="0" customWidth="1"/>
    <col min="3" max="3" width="45.00390625" style="0" bestFit="1" customWidth="1"/>
    <col min="4" max="4" width="26.8515625" style="0" customWidth="1"/>
  </cols>
  <sheetData>
    <row r="1" ht="15">
      <c r="A1" t="s">
        <v>65</v>
      </c>
    </row>
    <row r="2" ht="15">
      <c r="A2" t="s">
        <v>0</v>
      </c>
    </row>
    <row r="3" ht="15">
      <c r="A3" t="s">
        <v>1</v>
      </c>
    </row>
    <row r="4" ht="15">
      <c r="A4" t="s">
        <v>69</v>
      </c>
    </row>
    <row r="5" ht="15">
      <c r="A5" t="s">
        <v>66</v>
      </c>
    </row>
    <row r="6" ht="15">
      <c r="A6" t="s">
        <v>67</v>
      </c>
    </row>
    <row r="8" spans="1:4" ht="15">
      <c r="A8" s="3" t="s">
        <v>68</v>
      </c>
      <c r="B8" s="3"/>
      <c r="C8" s="3"/>
      <c r="D8" s="3"/>
    </row>
    <row r="11" spans="1:3" ht="15">
      <c r="A11" s="1" t="s">
        <v>2</v>
      </c>
      <c r="B11" s="1"/>
      <c r="C11" t="s">
        <v>3</v>
      </c>
    </row>
    <row r="12" spans="1:3" ht="15">
      <c r="A12" s="1" t="s">
        <v>4</v>
      </c>
      <c r="B12" s="1"/>
      <c r="C12" t="s">
        <v>5</v>
      </c>
    </row>
    <row r="13" spans="1:4" ht="15">
      <c r="A13" s="1" t="s">
        <v>6</v>
      </c>
      <c r="B13" s="1">
        <v>15607728</v>
      </c>
      <c r="C13" t="s">
        <v>71</v>
      </c>
      <c r="D13" s="1">
        <v>23741</v>
      </c>
    </row>
    <row r="14" spans="1:4" ht="15">
      <c r="A14" s="1" t="s">
        <v>8</v>
      </c>
      <c r="B14" s="1">
        <v>3061</v>
      </c>
      <c r="C14" t="s">
        <v>72</v>
      </c>
      <c r="D14" s="1">
        <v>23741</v>
      </c>
    </row>
    <row r="15" spans="1:4" ht="15">
      <c r="A15" s="1" t="s">
        <v>10</v>
      </c>
      <c r="B15" s="1">
        <v>15604667</v>
      </c>
      <c r="C15" t="s">
        <v>73</v>
      </c>
      <c r="D15" s="1">
        <v>60948</v>
      </c>
    </row>
    <row r="16" spans="1:4" ht="15">
      <c r="A16" s="1" t="s">
        <v>76</v>
      </c>
      <c r="B16" s="1">
        <v>142800</v>
      </c>
      <c r="C16" t="s">
        <v>74</v>
      </c>
      <c r="D16" s="1">
        <v>14703</v>
      </c>
    </row>
    <row r="17" spans="1:4" ht="15">
      <c r="A17" s="1" t="s">
        <v>77</v>
      </c>
      <c r="B17" s="1">
        <v>142800</v>
      </c>
      <c r="C17" t="s">
        <v>75</v>
      </c>
      <c r="D17" s="1">
        <v>46245</v>
      </c>
    </row>
    <row r="18" spans="1:4" ht="15">
      <c r="A18" s="1" t="s">
        <v>12</v>
      </c>
      <c r="B18" s="1" t="s">
        <v>13</v>
      </c>
      <c r="C18" t="s">
        <v>7</v>
      </c>
      <c r="D18" s="1">
        <v>374400</v>
      </c>
    </row>
    <row r="19" spans="1:4" ht="15">
      <c r="A19" s="1" t="s">
        <v>15</v>
      </c>
      <c r="B19" s="1">
        <v>15750528</v>
      </c>
      <c r="C19" t="s">
        <v>9</v>
      </c>
      <c r="D19" s="1">
        <v>334786</v>
      </c>
    </row>
    <row r="20" spans="1:4" ht="15">
      <c r="A20" s="1" t="s">
        <v>12</v>
      </c>
      <c r="B20" s="1"/>
      <c r="C20" t="s">
        <v>11</v>
      </c>
      <c r="D20" s="1">
        <v>39614</v>
      </c>
    </row>
    <row r="21" spans="1:4" ht="15">
      <c r="A21" s="1" t="s">
        <v>18</v>
      </c>
      <c r="B21" s="1"/>
      <c r="C21" t="s">
        <v>14</v>
      </c>
      <c r="D21" s="1">
        <v>403316</v>
      </c>
    </row>
    <row r="22" spans="1:4" ht="15">
      <c r="A22" s="1" t="s">
        <v>19</v>
      </c>
      <c r="B22" s="1">
        <v>285874</v>
      </c>
      <c r="C22" t="s">
        <v>16</v>
      </c>
      <c r="D22" s="1">
        <v>270331</v>
      </c>
    </row>
    <row r="23" spans="1:4" ht="15">
      <c r="A23" s="1" t="s">
        <v>21</v>
      </c>
      <c r="B23" s="1">
        <v>285874</v>
      </c>
      <c r="C23" t="s">
        <v>17</v>
      </c>
      <c r="D23" s="1">
        <v>132985</v>
      </c>
    </row>
    <row r="24" spans="1:4" ht="15">
      <c r="A24" s="1" t="s">
        <v>12</v>
      </c>
      <c r="B24" s="1" t="s">
        <v>13</v>
      </c>
      <c r="C24" t="s">
        <v>12</v>
      </c>
      <c r="D24" t="s">
        <v>13</v>
      </c>
    </row>
    <row r="25" spans="1:4" ht="15">
      <c r="A25" s="1" t="s">
        <v>23</v>
      </c>
      <c r="B25" s="1">
        <v>285874</v>
      </c>
      <c r="C25" t="s">
        <v>20</v>
      </c>
      <c r="D25" s="1">
        <v>862405</v>
      </c>
    </row>
    <row r="26" spans="1:3" ht="15">
      <c r="A26" s="1" t="s">
        <v>12</v>
      </c>
      <c r="B26" s="1"/>
      <c r="C26" t="s">
        <v>12</v>
      </c>
    </row>
    <row r="27" spans="1:3" ht="15">
      <c r="A27" s="1" t="s">
        <v>25</v>
      </c>
      <c r="B27" s="1"/>
      <c r="C27" t="s">
        <v>22</v>
      </c>
    </row>
    <row r="28" spans="1:4" ht="15">
      <c r="A28" s="1" t="s">
        <v>12</v>
      </c>
      <c r="B28" s="1" t="s">
        <v>13</v>
      </c>
      <c r="C28" t="s">
        <v>12</v>
      </c>
      <c r="D28" t="s">
        <v>13</v>
      </c>
    </row>
    <row r="29" spans="1:4" ht="15">
      <c r="A29" s="1" t="s">
        <v>27</v>
      </c>
      <c r="B29" s="1">
        <v>0</v>
      </c>
      <c r="C29" t="s">
        <v>24</v>
      </c>
      <c r="D29">
        <v>0</v>
      </c>
    </row>
    <row r="30" spans="1:3" ht="15">
      <c r="A30" s="1" t="s">
        <v>12</v>
      </c>
      <c r="B30" s="1"/>
      <c r="C30" t="s">
        <v>12</v>
      </c>
    </row>
    <row r="31" ht="15">
      <c r="C31" t="s">
        <v>26</v>
      </c>
    </row>
    <row r="32" spans="3:4" ht="15">
      <c r="C32" t="s">
        <v>12</v>
      </c>
      <c r="D32" t="s">
        <v>13</v>
      </c>
    </row>
    <row r="33" spans="3:4" ht="15">
      <c r="C33" t="s">
        <v>28</v>
      </c>
      <c r="D33">
        <v>0</v>
      </c>
    </row>
    <row r="34" ht="15">
      <c r="C34" t="s">
        <v>12</v>
      </c>
    </row>
    <row r="35" ht="15">
      <c r="C35" t="s">
        <v>31</v>
      </c>
    </row>
    <row r="36" spans="3:4" ht="15">
      <c r="C36" t="s">
        <v>32</v>
      </c>
      <c r="D36" s="1">
        <v>1000000</v>
      </c>
    </row>
    <row r="37" spans="3:4" ht="15">
      <c r="C37" t="s">
        <v>33</v>
      </c>
      <c r="D37" s="1">
        <v>1000000</v>
      </c>
    </row>
    <row r="38" spans="3:4" ht="15">
      <c r="C38" t="s">
        <v>34</v>
      </c>
      <c r="D38" s="1">
        <v>5650174</v>
      </c>
    </row>
    <row r="39" spans="2:4" ht="15">
      <c r="B39" s="2"/>
      <c r="C39" t="s">
        <v>35</v>
      </c>
      <c r="D39" s="1">
        <v>5650174</v>
      </c>
    </row>
    <row r="40" spans="2:4" ht="15">
      <c r="B40" s="1"/>
      <c r="C40" t="s">
        <v>79</v>
      </c>
      <c r="D40" s="1">
        <v>8523823</v>
      </c>
    </row>
    <row r="41" spans="3:4" ht="15">
      <c r="C41" t="s">
        <v>12</v>
      </c>
      <c r="D41" t="s">
        <v>13</v>
      </c>
    </row>
    <row r="42" spans="3:4" ht="15">
      <c r="C42" t="s">
        <v>36</v>
      </c>
      <c r="D42" s="1">
        <v>15173997</v>
      </c>
    </row>
    <row r="43" ht="15">
      <c r="C43" t="s">
        <v>12</v>
      </c>
    </row>
    <row r="44" spans="1:4" ht="15">
      <c r="A44" s="1" t="s">
        <v>29</v>
      </c>
      <c r="B44" s="1" t="s">
        <v>70</v>
      </c>
      <c r="C44" t="s">
        <v>29</v>
      </c>
      <c r="D44" t="s">
        <v>70</v>
      </c>
    </row>
    <row r="45" spans="1:4" ht="15">
      <c r="A45" s="1" t="s">
        <v>30</v>
      </c>
      <c r="B45" s="1">
        <v>16036402</v>
      </c>
      <c r="C45" t="s">
        <v>37</v>
      </c>
      <c r="D45" s="1">
        <v>16036402</v>
      </c>
    </row>
  </sheetData>
  <sheetProtection/>
  <mergeCells count="1">
    <mergeCell ref="A8:D8"/>
  </mergeCells>
  <printOptions/>
  <pageMargins left="0.7480314960629921" right="0.7480314960629921" top="0.3937007874015748" bottom="0.1968503937007874" header="0.5118110236220472" footer="0.5118110236220472"/>
  <pageSetup fitToHeight="1" fitToWidth="1" horizontalDpi="600" verticalDpi="600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40">
      <selection activeCell="A23" sqref="A23"/>
    </sheetView>
  </sheetViews>
  <sheetFormatPr defaultColWidth="11.421875" defaultRowHeight="15"/>
  <cols>
    <col min="1" max="1" width="48.7109375" style="0" bestFit="1" customWidth="1"/>
    <col min="2" max="2" width="29.00390625" style="0" customWidth="1"/>
    <col min="3" max="7" width="0" style="0" hidden="1" customWidth="1"/>
  </cols>
  <sheetData>
    <row r="1" ht="15">
      <c r="A1" t="s">
        <v>65</v>
      </c>
    </row>
    <row r="2" ht="15">
      <c r="A2" t="s">
        <v>0</v>
      </c>
    </row>
    <row r="3" ht="15">
      <c r="A3" t="s">
        <v>1</v>
      </c>
    </row>
    <row r="4" ht="15">
      <c r="A4" t="s">
        <v>69</v>
      </c>
    </row>
    <row r="5" ht="15">
      <c r="A5" t="s">
        <v>66</v>
      </c>
    </row>
    <row r="6" ht="15">
      <c r="A6" t="s">
        <v>67</v>
      </c>
    </row>
    <row r="8" spans="1:2" ht="15">
      <c r="A8" s="3" t="s">
        <v>38</v>
      </c>
      <c r="B8" s="3"/>
    </row>
    <row r="12" ht="15">
      <c r="A12" t="s">
        <v>12</v>
      </c>
    </row>
    <row r="13" ht="15">
      <c r="A13" t="s">
        <v>12</v>
      </c>
    </row>
    <row r="14" ht="15">
      <c r="A14" t="s">
        <v>39</v>
      </c>
    </row>
    <row r="15" spans="1:2" ht="15">
      <c r="A15" t="s">
        <v>40</v>
      </c>
      <c r="B15" s="1">
        <v>61320660</v>
      </c>
    </row>
    <row r="16" spans="1:2" ht="15">
      <c r="A16" t="s">
        <v>41</v>
      </c>
      <c r="B16" s="1">
        <v>61320660</v>
      </c>
    </row>
    <row r="17" spans="1:2" ht="15">
      <c r="A17" t="s">
        <v>29</v>
      </c>
      <c r="B17" s="1" t="s">
        <v>13</v>
      </c>
    </row>
    <row r="18" spans="1:2" ht="15">
      <c r="A18" t="s">
        <v>42</v>
      </c>
      <c r="B18" s="1">
        <v>61320660</v>
      </c>
    </row>
    <row r="19" spans="1:2" ht="15">
      <c r="A19" t="s">
        <v>29</v>
      </c>
      <c r="B19" s="1"/>
    </row>
    <row r="20" spans="1:2" ht="15">
      <c r="A20" t="s">
        <v>43</v>
      </c>
      <c r="B20" s="1"/>
    </row>
    <row r="21" spans="1:2" ht="15">
      <c r="A21" t="s">
        <v>44</v>
      </c>
      <c r="B21" s="1">
        <v>-43143531</v>
      </c>
    </row>
    <row r="22" spans="1:6" ht="15">
      <c r="A22" t="s">
        <v>45</v>
      </c>
      <c r="B22" s="1">
        <v>-43143531</v>
      </c>
      <c r="C22" s="1">
        <f>+Balance!D13+Balance!D16</f>
        <v>38444</v>
      </c>
      <c r="D22" s="1">
        <f>+B22+C22</f>
        <v>-43105087</v>
      </c>
      <c r="E22" s="1">
        <f>+'[1]EERR'!$C$21</f>
        <v>1194828</v>
      </c>
      <c r="F22" s="1">
        <f>+D22-E22</f>
        <v>-44299915</v>
      </c>
    </row>
    <row r="23" spans="1:7" ht="15">
      <c r="A23" t="s">
        <v>29</v>
      </c>
      <c r="B23" s="1" t="s">
        <v>13</v>
      </c>
      <c r="G23">
        <f>25691-21774-2075</f>
        <v>1842</v>
      </c>
    </row>
    <row r="24" spans="1:2" ht="15">
      <c r="A24" t="s">
        <v>46</v>
      </c>
      <c r="B24" s="1">
        <v>-43143531</v>
      </c>
    </row>
    <row r="25" spans="1:2" ht="15">
      <c r="A25" t="s">
        <v>29</v>
      </c>
      <c r="B25" s="1"/>
    </row>
    <row r="26" spans="1:2" ht="15">
      <c r="A26" t="s">
        <v>29</v>
      </c>
      <c r="B26" s="1" t="s">
        <v>13</v>
      </c>
    </row>
    <row r="27" spans="1:2" ht="15">
      <c r="A27" t="s">
        <v>47</v>
      </c>
      <c r="B27" s="1">
        <v>18177129</v>
      </c>
    </row>
    <row r="28" spans="1:2" ht="15">
      <c r="A28" t="s">
        <v>29</v>
      </c>
      <c r="B28" s="1"/>
    </row>
    <row r="29" spans="1:2" ht="15">
      <c r="A29" t="s">
        <v>48</v>
      </c>
      <c r="B29" s="1"/>
    </row>
    <row r="30" spans="1:6" ht="15">
      <c r="A30" t="s">
        <v>49</v>
      </c>
      <c r="B30" s="1">
        <v>-8800806</v>
      </c>
      <c r="C30" s="1"/>
      <c r="D30" s="1">
        <f>+B30+C30</f>
        <v>-8800806</v>
      </c>
      <c r="E30">
        <f>+'[1]EERR'!$C$29</f>
        <v>220173</v>
      </c>
      <c r="F30" s="1">
        <f>+D30-E30</f>
        <v>-9020979</v>
      </c>
    </row>
    <row r="31" spans="1:2" ht="15">
      <c r="A31" t="s">
        <v>78</v>
      </c>
      <c r="B31" s="1">
        <v>-76228</v>
      </c>
    </row>
    <row r="32" spans="1:2" ht="15">
      <c r="A32" t="s">
        <v>50</v>
      </c>
      <c r="B32" s="1">
        <v>-506062</v>
      </c>
    </row>
    <row r="33" spans="1:2" ht="15">
      <c r="A33" t="s">
        <v>51</v>
      </c>
      <c r="B33" s="1">
        <v>-300000</v>
      </c>
    </row>
    <row r="34" spans="1:2" ht="15">
      <c r="A34" t="s">
        <v>52</v>
      </c>
      <c r="B34" s="1">
        <v>-412611</v>
      </c>
    </row>
    <row r="35" spans="1:2" ht="15">
      <c r="A35" t="s">
        <v>53</v>
      </c>
      <c r="B35" s="1">
        <v>-4248005</v>
      </c>
    </row>
    <row r="36" spans="1:2" ht="15">
      <c r="A36" t="s">
        <v>54</v>
      </c>
      <c r="B36" s="1">
        <v>-2982811</v>
      </c>
    </row>
    <row r="37" spans="1:2" ht="15">
      <c r="A37" t="s">
        <v>55</v>
      </c>
      <c r="B37" s="1">
        <v>-275089</v>
      </c>
    </row>
    <row r="38" spans="1:2" ht="15">
      <c r="A38" t="s">
        <v>29</v>
      </c>
      <c r="B38" s="1" t="s">
        <v>13</v>
      </c>
    </row>
    <row r="39" spans="1:2" ht="15">
      <c r="A39" t="s">
        <v>56</v>
      </c>
      <c r="B39" s="1">
        <v>-8800806</v>
      </c>
    </row>
    <row r="40" spans="1:2" ht="15">
      <c r="A40" t="s">
        <v>29</v>
      </c>
      <c r="B40" s="1"/>
    </row>
    <row r="41" spans="1:2" ht="15">
      <c r="A41" t="s">
        <v>29</v>
      </c>
      <c r="B41" s="1" t="s">
        <v>13</v>
      </c>
    </row>
    <row r="42" spans="1:2" ht="15">
      <c r="A42" t="s">
        <v>57</v>
      </c>
      <c r="B42" s="1">
        <v>9376323</v>
      </c>
    </row>
    <row r="43" spans="1:2" ht="15">
      <c r="A43" t="s">
        <v>29</v>
      </c>
      <c r="B43" s="1"/>
    </row>
    <row r="44" spans="1:2" ht="15">
      <c r="A44" t="s">
        <v>58</v>
      </c>
      <c r="B44" s="1"/>
    </row>
    <row r="45" spans="1:2" ht="15">
      <c r="A45" t="s">
        <v>29</v>
      </c>
      <c r="B45" s="1" t="s">
        <v>13</v>
      </c>
    </row>
    <row r="46" spans="1:2" ht="15">
      <c r="A46" t="s">
        <v>59</v>
      </c>
      <c r="B46" s="1">
        <v>0</v>
      </c>
    </row>
    <row r="47" spans="1:2" ht="15">
      <c r="A47" t="s">
        <v>29</v>
      </c>
      <c r="B47" s="1"/>
    </row>
    <row r="48" spans="1:2" ht="15">
      <c r="A48" t="s">
        <v>60</v>
      </c>
      <c r="B48" s="1"/>
    </row>
    <row r="49" spans="1:2" ht="15">
      <c r="A49" t="s">
        <v>61</v>
      </c>
      <c r="B49" s="1">
        <v>-852500</v>
      </c>
    </row>
    <row r="50" spans="1:2" ht="15">
      <c r="A50" t="s">
        <v>62</v>
      </c>
      <c r="B50" s="1">
        <v>-852500</v>
      </c>
    </row>
    <row r="51" spans="1:2" ht="15">
      <c r="A51" t="s">
        <v>29</v>
      </c>
      <c r="B51" s="1" t="s">
        <v>13</v>
      </c>
    </row>
    <row r="52" spans="1:2" ht="15">
      <c r="A52" t="s">
        <v>63</v>
      </c>
      <c r="B52" s="1">
        <v>-852500</v>
      </c>
    </row>
    <row r="53" spans="1:2" ht="15">
      <c r="A53" t="s">
        <v>29</v>
      </c>
      <c r="B53" s="1"/>
    </row>
    <row r="54" spans="1:2" ht="15">
      <c r="A54" t="s">
        <v>29</v>
      </c>
      <c r="B54" s="1" t="s">
        <v>13</v>
      </c>
    </row>
    <row r="55" spans="1:2" ht="15">
      <c r="A55" t="s">
        <v>64</v>
      </c>
      <c r="B55" s="1">
        <v>-852500</v>
      </c>
    </row>
    <row r="56" spans="1:2" ht="15">
      <c r="A56" t="s">
        <v>29</v>
      </c>
      <c r="B56" s="1"/>
    </row>
    <row r="57" spans="1:2" ht="15">
      <c r="A57" t="s">
        <v>29</v>
      </c>
      <c r="B57" s="1" t="s">
        <v>70</v>
      </c>
    </row>
    <row r="58" spans="1:2" ht="15">
      <c r="A58" t="s">
        <v>80</v>
      </c>
      <c r="B58" s="1">
        <v>8523823</v>
      </c>
    </row>
    <row r="59" ht="15">
      <c r="B59" s="2"/>
    </row>
    <row r="60" ht="15">
      <c r="B60" s="1"/>
    </row>
  </sheetData>
  <sheetProtection/>
  <mergeCells count="1"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Cepeda Ortiz</dc:creator>
  <cp:keywords/>
  <dc:description/>
  <cp:lastModifiedBy>Microsoft Office User</cp:lastModifiedBy>
  <cp:lastPrinted>2022-04-07T13:44:49Z</cp:lastPrinted>
  <dcterms:created xsi:type="dcterms:W3CDTF">2021-05-24T14:09:40Z</dcterms:created>
  <dcterms:modified xsi:type="dcterms:W3CDTF">2022-06-13T19:33:11Z</dcterms:modified>
  <cp:category/>
  <cp:version/>
  <cp:contentType/>
  <cp:contentStatus/>
</cp:coreProperties>
</file>